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80" yWindow="2080" windowWidth="2424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<sst xmlns="http://schemas.openxmlformats.org/spreadsheetml/2006/main" count="23" uniqueCount="19">
  <si>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Miles</t>
  </si>
  <si>
    <t>leg</t>
  </si>
  <si>
    <t>overall</t>
  </si>
  <si>
    <t>Pace</t>
  </si>
  <si>
    <t>Ben Nevis ultra - Saturday 19th September 2015</t>
  </si>
  <si>
    <t>Braveheart Car Park</t>
  </si>
  <si>
    <t>Blarmafoldach</t>
  </si>
  <si>
    <t>Mamore Lodge</t>
  </si>
  <si>
    <t>Luibeilt</t>
  </si>
  <si>
    <t>Lairig Bothy</t>
  </si>
  <si>
    <t>Corriechoille Junction</t>
  </si>
  <si>
    <t>Nevis Range</t>
  </si>
  <si>
    <t>Finish</t>
  </si>
  <si>
    <t>splits</t>
  </si>
  <si>
    <t>HR</t>
  </si>
  <si>
    <t>Height</t>
  </si>
  <si>
    <t>ascent</t>
  </si>
  <si>
    <t>descent</t>
  </si>
  <si>
    <t>Totals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</si>
</sst>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h:mm:ss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6" fontId="1" fillId="33" borderId="14" xfId="0" applyNumberFormat="1" applyFont="1" applyFill="1" applyBorder="1" applyAlignment="1">
      <alignment horizontal="center" vertical="center" wrapText="1"/>
    </xf>
    <xf numFmtId="46" fontId="1" fillId="33" borderId="15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45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17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19" xfId="0" applyNumberFormat="1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164" fontId="1" fillId="33" borderId="33" xfId="0" applyNumberFormat="1" applyFont="1" applyFill="1" applyBorder="1" applyAlignment="1">
      <alignment horizontal="center" vertical="center" wrapText="1"/>
    </xf>
    <xf numFmtId="164" fontId="1" fillId="33" borderId="3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33" borderId="37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45" fontId="1" fillId="0" borderId="29" xfId="0" applyNumberFormat="1" applyFont="1" applyFill="1" applyBorder="1" applyAlignment="1">
      <alignment horizontal="center" vertical="center" wrapText="1"/>
    </xf>
    <xf numFmtId="45" fontId="1" fillId="0" borderId="40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46" fontId="1" fillId="33" borderId="29" xfId="0" applyNumberFormat="1" applyFont="1" applyFill="1" applyBorder="1" applyAlignment="1">
      <alignment horizontal="center" vertical="center" wrapText="1"/>
    </xf>
    <xf numFmtId="46" fontId="1" fillId="33" borderId="4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="150" zoomScaleNormal="150" workbookViewId="0" topLeftCell="A1">
      <selection activeCell="E21" sqref="E21"/>
    </sheetView>
  </sheetViews>
  <sheetFormatPr defaultColWidth="11.57421875" defaultRowHeight="12.75"/>
  <cols>
    <col min="1" max="1" width="3.8515625" style="1" customWidth="1"/>
    <col min="2" max="2" width="22.421875" style="1" customWidth="1"/>
    <col min="3" max="3" width="7.28125" style="2" customWidth="1"/>
    <col min="4" max="4" width="7.8515625" style="2" customWidth="1"/>
    <col min="5" max="5" width="10.8515625" style="2" customWidth="1"/>
    <col min="6" max="6" width="9.421875" style="2" customWidth="1"/>
    <col min="7" max="8" width="7.140625" style="2" customWidth="1"/>
    <col min="9" max="9" width="7.140625" style="1" customWidth="1"/>
    <col min="10" max="11" width="7.140625" style="2" customWidth="1"/>
    <col min="12" max="16384" width="11.421875" style="1" customWidth="1"/>
  </cols>
  <sheetData>
    <row r="2" spans="2:11" ht="30" customHeight="1" thickBot="1">
      <c r="B2" s="58" t="s">
        <v>4</v>
      </c>
      <c r="C2" s="58"/>
      <c r="D2" s="58"/>
      <c r="E2" s="58"/>
      <c r="F2" s="58"/>
      <c r="G2" s="58"/>
      <c r="H2" s="58"/>
      <c r="J2" s="1"/>
      <c r="K2" s="1"/>
    </row>
    <row r="3" spans="2:11" ht="15" customHeight="1">
      <c r="B3" s="39" t="s">
        <v>5</v>
      </c>
      <c r="C3" s="53" t="s">
        <v>0</v>
      </c>
      <c r="D3" s="54"/>
      <c r="E3" s="53" t="s">
        <v>13</v>
      </c>
      <c r="F3" s="54"/>
      <c r="G3" s="34" t="s">
        <v>3</v>
      </c>
      <c r="H3" s="35"/>
      <c r="I3" s="32" t="s">
        <v>14</v>
      </c>
      <c r="J3" s="34" t="s">
        <v>15</v>
      </c>
      <c r="K3" s="35"/>
    </row>
    <row r="4" spans="2:11" ht="30.75" thickBot="1">
      <c r="B4" s="40"/>
      <c r="C4" s="4" t="s">
        <v>1</v>
      </c>
      <c r="D4" s="3" t="s">
        <v>2</v>
      </c>
      <c r="E4" s="4" t="s">
        <v>1</v>
      </c>
      <c r="F4" s="6" t="s">
        <v>2</v>
      </c>
      <c r="G4" s="4" t="s">
        <v>1</v>
      </c>
      <c r="H4" s="3" t="s">
        <v>2</v>
      </c>
      <c r="I4" s="33"/>
      <c r="J4" s="19" t="s">
        <v>16</v>
      </c>
      <c r="K4" s="20" t="s">
        <v>17</v>
      </c>
    </row>
    <row r="5" spans="2:11" ht="15">
      <c r="B5" s="39" t="s">
        <v>6</v>
      </c>
      <c r="C5" s="41">
        <v>5.85</v>
      </c>
      <c r="D5" s="43">
        <f>SUM(C5)</f>
        <v>5.85</v>
      </c>
      <c r="E5" s="9">
        <v>0.04398148148148148</v>
      </c>
      <c r="F5" s="8">
        <f>SUM(E5)</f>
        <v>0.04398148148148148</v>
      </c>
      <c r="G5" s="45">
        <f>SUM(E5/C5)</f>
        <v>0.007518201962646407</v>
      </c>
      <c r="H5" s="37">
        <f>SUM(F5/D5)</f>
        <v>0.007518201962646407</v>
      </c>
      <c r="I5" s="30">
        <v>130</v>
      </c>
      <c r="J5" s="28">
        <v>1106</v>
      </c>
      <c r="K5" s="26">
        <v>581</v>
      </c>
    </row>
    <row r="6" spans="2:11" ht="15.75" thickBot="1">
      <c r="B6" s="40"/>
      <c r="C6" s="42"/>
      <c r="D6" s="44"/>
      <c r="E6" s="5">
        <v>0.00017361111111111112</v>
      </c>
      <c r="F6" s="7">
        <f>SUM(F5+E6)</f>
        <v>0.04415509259259259</v>
      </c>
      <c r="G6" s="46"/>
      <c r="H6" s="47"/>
      <c r="I6" s="36"/>
      <c r="J6" s="29"/>
      <c r="K6" s="27"/>
    </row>
    <row r="7" spans="2:11" ht="15">
      <c r="B7" s="39" t="s">
        <v>7</v>
      </c>
      <c r="C7" s="41">
        <v>7.12</v>
      </c>
      <c r="D7" s="43">
        <f>SUM(D5+C7)</f>
        <v>12.969999999999999</v>
      </c>
      <c r="E7" s="9">
        <v>0.05075231481481481</v>
      </c>
      <c r="F7" s="8">
        <f aca="true" t="shared" si="0" ref="F7:F17">SUM(F6+E7)</f>
        <v>0.09490740740740741</v>
      </c>
      <c r="G7" s="45">
        <f>SUM(E7/C7)</f>
        <v>0.007128134103204327</v>
      </c>
      <c r="H7" s="37">
        <f>SUM(F7/D7)</f>
        <v>0.007317456238042207</v>
      </c>
      <c r="I7" s="30">
        <v>133</v>
      </c>
      <c r="J7" s="28">
        <v>699</v>
      </c>
      <c r="K7" s="26">
        <v>623</v>
      </c>
    </row>
    <row r="8" spans="2:11" ht="15.75" thickBot="1">
      <c r="B8" s="40"/>
      <c r="C8" s="42"/>
      <c r="D8" s="44"/>
      <c r="E8" s="5">
        <v>0.000636574074074074</v>
      </c>
      <c r="F8" s="7">
        <f t="shared" si="0"/>
        <v>0.09554398148148148</v>
      </c>
      <c r="G8" s="46"/>
      <c r="H8" s="47"/>
      <c r="I8" s="36"/>
      <c r="J8" s="29"/>
      <c r="K8" s="27"/>
    </row>
    <row r="9" spans="2:11" ht="15">
      <c r="B9" s="39" t="s">
        <v>8</v>
      </c>
      <c r="C9" s="41">
        <v>7.57</v>
      </c>
      <c r="D9" s="43">
        <f>SUM(D7+C9)</f>
        <v>20.54</v>
      </c>
      <c r="E9" s="9">
        <v>0.05832175925925926</v>
      </c>
      <c r="F9" s="8">
        <f t="shared" si="0"/>
        <v>0.15386574074074075</v>
      </c>
      <c r="G9" s="45">
        <f>SUM(E9/C9)</f>
        <v>0.007704327511130682</v>
      </c>
      <c r="H9" s="37">
        <f>SUM(F9/D9)</f>
        <v>0.007491029247358362</v>
      </c>
      <c r="I9" s="30">
        <v>138</v>
      </c>
      <c r="J9" s="28">
        <v>768</v>
      </c>
      <c r="K9" s="26">
        <v>325</v>
      </c>
    </row>
    <row r="10" spans="2:11" ht="15.75" thickBot="1">
      <c r="B10" s="40"/>
      <c r="C10" s="42"/>
      <c r="D10" s="44"/>
      <c r="E10" s="5">
        <v>0.0004050925925925926</v>
      </c>
      <c r="F10" s="7">
        <f t="shared" si="0"/>
        <v>0.15427083333333333</v>
      </c>
      <c r="G10" s="46"/>
      <c r="H10" s="47"/>
      <c r="I10" s="36"/>
      <c r="J10" s="29"/>
      <c r="K10" s="27"/>
    </row>
    <row r="11" spans="2:11" ht="15">
      <c r="B11" s="39" t="s">
        <v>9</v>
      </c>
      <c r="C11" s="41">
        <v>3.95</v>
      </c>
      <c r="D11" s="43">
        <f>SUM(D9+C11)</f>
        <v>24.49</v>
      </c>
      <c r="E11" s="9">
        <v>0.04203703703703704</v>
      </c>
      <c r="F11" s="8">
        <f>SUM(F10+E11)</f>
        <v>0.19630787037037037</v>
      </c>
      <c r="G11" s="45">
        <f>SUM(E11/C11)</f>
        <v>0.010642287857477731</v>
      </c>
      <c r="H11" s="37">
        <f>SUM(F11/D11)</f>
        <v>0.00801583790814089</v>
      </c>
      <c r="I11" s="30">
        <v>134</v>
      </c>
      <c r="J11" s="28">
        <v>965</v>
      </c>
      <c r="K11" s="26">
        <v>531</v>
      </c>
    </row>
    <row r="12" spans="2:11" ht="15.75" thickBot="1">
      <c r="B12" s="40"/>
      <c r="C12" s="42"/>
      <c r="D12" s="44"/>
      <c r="E12" s="5">
        <v>0.001261574074074074</v>
      </c>
      <c r="F12" s="7">
        <f t="shared" si="0"/>
        <v>0.19756944444444444</v>
      </c>
      <c r="G12" s="46"/>
      <c r="H12" s="47"/>
      <c r="I12" s="36"/>
      <c r="J12" s="29"/>
      <c r="K12" s="27"/>
    </row>
    <row r="13" spans="2:11" ht="15">
      <c r="B13" s="39" t="s">
        <v>10</v>
      </c>
      <c r="C13" s="41">
        <v>4.51</v>
      </c>
      <c r="D13" s="43">
        <f>SUM(D11+C13)</f>
        <v>29</v>
      </c>
      <c r="E13" s="10">
        <v>0.02836805555555556</v>
      </c>
      <c r="F13" s="8">
        <f>SUM(F12+E13)</f>
        <v>0.22593749999999999</v>
      </c>
      <c r="G13" s="45">
        <f>SUM(E13/C13)</f>
        <v>0.006290034491254004</v>
      </c>
      <c r="H13" s="37">
        <f>SUM(F13/D13)</f>
        <v>0.007790948275862068</v>
      </c>
      <c r="I13" s="30">
        <v>142</v>
      </c>
      <c r="J13" s="28">
        <v>148</v>
      </c>
      <c r="K13" s="26">
        <v>1152</v>
      </c>
    </row>
    <row r="14" spans="2:11" ht="15.75" thickBot="1">
      <c r="B14" s="40"/>
      <c r="C14" s="42"/>
      <c r="D14" s="44"/>
      <c r="E14" s="5">
        <v>0.0002777777777777778</v>
      </c>
      <c r="F14" s="7">
        <f t="shared" si="0"/>
        <v>0.22621527777777775</v>
      </c>
      <c r="G14" s="46"/>
      <c r="H14" s="47"/>
      <c r="I14" s="36"/>
      <c r="J14" s="29"/>
      <c r="K14" s="27"/>
    </row>
    <row r="15" spans="2:11" ht="15">
      <c r="B15" s="39" t="s">
        <v>11</v>
      </c>
      <c r="C15" s="41">
        <v>5.3</v>
      </c>
      <c r="D15" s="43">
        <f>SUM(D13+C15)</f>
        <v>34.3</v>
      </c>
      <c r="E15" s="15">
        <v>0.037731481481481484</v>
      </c>
      <c r="F15" s="8">
        <f t="shared" si="0"/>
        <v>0.26394675925925926</v>
      </c>
      <c r="G15" s="45">
        <f>SUM(E15/C15)</f>
        <v>0.007119147449336129</v>
      </c>
      <c r="H15" s="37">
        <f>SUM(F15/D15)</f>
        <v>0.007695240794730591</v>
      </c>
      <c r="I15" s="30">
        <v>139</v>
      </c>
      <c r="J15" s="28">
        <v>482</v>
      </c>
      <c r="K15" s="26">
        <v>367</v>
      </c>
    </row>
    <row r="16" spans="2:11" ht="15.75" thickBot="1">
      <c r="B16" s="40"/>
      <c r="C16" s="42"/>
      <c r="D16" s="44"/>
      <c r="E16" s="5">
        <v>0.00023148148148148146</v>
      </c>
      <c r="F16" s="7">
        <f t="shared" si="0"/>
        <v>0.26417824074074076</v>
      </c>
      <c r="G16" s="46"/>
      <c r="H16" s="47"/>
      <c r="I16" s="36"/>
      <c r="J16" s="29"/>
      <c r="K16" s="27"/>
    </row>
    <row r="17" spans="2:11" ht="15">
      <c r="B17" s="39" t="s">
        <v>12</v>
      </c>
      <c r="C17" s="41">
        <v>4.74</v>
      </c>
      <c r="D17" s="43">
        <f>SUM(D15+C17)</f>
        <v>39.04</v>
      </c>
      <c r="E17" s="51">
        <v>0.030775462962962966</v>
      </c>
      <c r="F17" s="56">
        <f t="shared" si="0"/>
        <v>0.2949537037037037</v>
      </c>
      <c r="G17" s="45">
        <f>SUM(E17/C17)</f>
        <v>0.006492713705266448</v>
      </c>
      <c r="H17" s="37">
        <f>SUM(F17/D17)</f>
        <v>0.0075551665907711</v>
      </c>
      <c r="I17" s="30">
        <v>141</v>
      </c>
      <c r="J17" s="28">
        <v>20</v>
      </c>
      <c r="K17" s="26">
        <v>610</v>
      </c>
    </row>
    <row r="18" spans="2:11" ht="15.75" thickBot="1">
      <c r="B18" s="48"/>
      <c r="C18" s="49"/>
      <c r="D18" s="50"/>
      <c r="E18" s="52"/>
      <c r="F18" s="57"/>
      <c r="G18" s="55"/>
      <c r="H18" s="38"/>
      <c r="I18" s="31"/>
      <c r="J18" s="29"/>
      <c r="K18" s="27"/>
    </row>
    <row r="19" spans="2:11" ht="27" customHeight="1" thickBot="1">
      <c r="B19" s="23"/>
      <c r="C19" s="24"/>
      <c r="D19" s="24"/>
      <c r="E19" s="24"/>
      <c r="F19" s="25"/>
      <c r="G19" s="21" t="s">
        <v>18</v>
      </c>
      <c r="H19" s="22"/>
      <c r="I19" s="18">
        <f>SUM(I5:I17)/7</f>
        <v>136.71428571428572</v>
      </c>
      <c r="J19" s="16">
        <f>SUM(J5:J18)</f>
        <v>4188</v>
      </c>
      <c r="K19" s="17">
        <f>SUM(K5:K18)</f>
        <v>4189</v>
      </c>
    </row>
  </sheetData>
  <sheetProtection/>
  <mergeCells count="67">
    <mergeCell ref="B2:H2"/>
    <mergeCell ref="G3:H3"/>
    <mergeCell ref="G5:G6"/>
    <mergeCell ref="G7:G8"/>
    <mergeCell ref="H5:H6"/>
    <mergeCell ref="B9:B10"/>
    <mergeCell ref="H7:H8"/>
    <mergeCell ref="C9:C10"/>
    <mergeCell ref="D9:D10"/>
    <mergeCell ref="H9:H10"/>
    <mergeCell ref="G9:G10"/>
    <mergeCell ref="G17:G18"/>
    <mergeCell ref="F17:F18"/>
    <mergeCell ref="D5:D6"/>
    <mergeCell ref="C7:C8"/>
    <mergeCell ref="D7:D8"/>
    <mergeCell ref="C13:C14"/>
    <mergeCell ref="D13:D14"/>
    <mergeCell ref="G13:G14"/>
    <mergeCell ref="B5:B6"/>
    <mergeCell ref="B7:B8"/>
    <mergeCell ref="E3:F3"/>
    <mergeCell ref="B3:B4"/>
    <mergeCell ref="C3:D3"/>
    <mergeCell ref="C5:C6"/>
    <mergeCell ref="D17:D18"/>
    <mergeCell ref="E17:E18"/>
    <mergeCell ref="H13:H14"/>
    <mergeCell ref="H11:H12"/>
    <mergeCell ref="B11:B12"/>
    <mergeCell ref="C11:C12"/>
    <mergeCell ref="D11:D12"/>
    <mergeCell ref="G11:G12"/>
    <mergeCell ref="B13:B14"/>
    <mergeCell ref="I13:I14"/>
    <mergeCell ref="I15:I16"/>
    <mergeCell ref="H17:H18"/>
    <mergeCell ref="B15:B16"/>
    <mergeCell ref="C15:C16"/>
    <mergeCell ref="D15:D16"/>
    <mergeCell ref="G15:G16"/>
    <mergeCell ref="H15:H16"/>
    <mergeCell ref="B17:B18"/>
    <mergeCell ref="C17:C18"/>
    <mergeCell ref="J9:J10"/>
    <mergeCell ref="K9:K10"/>
    <mergeCell ref="J11:J12"/>
    <mergeCell ref="I5:I6"/>
    <mergeCell ref="I7:I8"/>
    <mergeCell ref="I9:I10"/>
    <mergeCell ref="I11:I12"/>
    <mergeCell ref="I3:I4"/>
    <mergeCell ref="J3:K3"/>
    <mergeCell ref="J5:J6"/>
    <mergeCell ref="K5:K6"/>
    <mergeCell ref="J7:J8"/>
    <mergeCell ref="K7:K8"/>
    <mergeCell ref="G19:H19"/>
    <mergeCell ref="B19:F19"/>
    <mergeCell ref="K11:K12"/>
    <mergeCell ref="J13:J14"/>
    <mergeCell ref="K13:K14"/>
    <mergeCell ref="J15:J16"/>
    <mergeCell ref="K15:K16"/>
    <mergeCell ref="J17:J18"/>
    <mergeCell ref="K17:K18"/>
    <mergeCell ref="I17:I18"/>
  </mergeCells>
  <printOptions/>
  <pageMargins left="0.43" right="0.75" top="0.62" bottom="1" header="0.34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6" sqref="A16"/>
    </sheetView>
  </sheetViews>
  <sheetFormatPr defaultColWidth="8.8515625" defaultRowHeight="12.75"/>
  <cols>
    <col min="1" max="1" width="14.28125" style="12" customWidth="1"/>
    <col min="2" max="5" width="8.8515625" style="12" customWidth="1"/>
  </cols>
  <sheetData>
    <row r="1" spans="1:5" ht="15">
      <c r="A1" s="14">
        <v>0.0440474537037037</v>
      </c>
      <c r="B1" s="11">
        <v>130</v>
      </c>
      <c r="C1" s="11">
        <v>5.85</v>
      </c>
      <c r="D1" s="11">
        <v>1106</v>
      </c>
      <c r="E1" s="11">
        <v>581</v>
      </c>
    </row>
    <row r="2" spans="1:5" ht="15">
      <c r="A2" s="14">
        <v>0.05144907407407407</v>
      </c>
      <c r="B2" s="11">
        <v>133</v>
      </c>
      <c r="C2" s="11">
        <v>7.12</v>
      </c>
      <c r="D2" s="11">
        <v>699</v>
      </c>
      <c r="E2" s="11">
        <v>623</v>
      </c>
    </row>
    <row r="3" spans="1:5" ht="15">
      <c r="A3" s="13">
        <v>0.0005613425925925926</v>
      </c>
      <c r="B3" s="11">
        <v>109</v>
      </c>
      <c r="C3" s="11">
        <v>0</v>
      </c>
      <c r="D3" s="11">
        <v>0</v>
      </c>
      <c r="E3" s="11">
        <v>16</v>
      </c>
    </row>
    <row r="4" spans="1:5" ht="15">
      <c r="A4" s="14">
        <v>0.05661921296296296</v>
      </c>
      <c r="B4" s="11">
        <v>138</v>
      </c>
      <c r="C4" s="11">
        <v>7.51</v>
      </c>
      <c r="D4" s="11">
        <v>768</v>
      </c>
      <c r="E4" s="11">
        <v>325</v>
      </c>
    </row>
    <row r="5" spans="1:5" ht="15">
      <c r="A5" s="13">
        <v>0.0014664351851851852</v>
      </c>
      <c r="B5" s="11">
        <v>125</v>
      </c>
      <c r="C5" s="11">
        <v>0.07</v>
      </c>
      <c r="D5" s="11">
        <v>0</v>
      </c>
      <c r="E5" s="11">
        <v>10</v>
      </c>
    </row>
    <row r="6" spans="1:5" ht="15">
      <c r="A6" s="14">
        <v>0.042109953703703705</v>
      </c>
      <c r="B6" s="11">
        <v>134</v>
      </c>
      <c r="C6" s="11">
        <v>3.93</v>
      </c>
      <c r="D6" s="11">
        <v>965</v>
      </c>
      <c r="E6" s="11">
        <v>531</v>
      </c>
    </row>
    <row r="7" spans="1:5" ht="15">
      <c r="A7" s="13">
        <v>0.001261574074074074</v>
      </c>
      <c r="B7" s="11">
        <v>116</v>
      </c>
      <c r="C7" s="11">
        <v>0.02</v>
      </c>
      <c r="D7" s="11">
        <v>0</v>
      </c>
      <c r="E7" s="11">
        <v>20</v>
      </c>
    </row>
    <row r="8" spans="1:5" ht="15">
      <c r="A8" s="13">
        <v>0.02856134259259259</v>
      </c>
      <c r="B8" s="11">
        <v>142</v>
      </c>
      <c r="C8" s="11">
        <v>4.5</v>
      </c>
      <c r="D8" s="11">
        <v>148</v>
      </c>
      <c r="E8" s="11">
        <v>1152</v>
      </c>
    </row>
    <row r="9" spans="1:5" ht="15">
      <c r="A9" s="13">
        <v>0.0002731481481481482</v>
      </c>
      <c r="B9" s="11">
        <v>134</v>
      </c>
      <c r="C9" s="11">
        <v>0.01</v>
      </c>
      <c r="D9" s="11">
        <v>0</v>
      </c>
      <c r="E9" s="11">
        <v>0</v>
      </c>
    </row>
    <row r="10" spans="1:5" ht="15">
      <c r="A10" s="13">
        <v>0.03781597222222222</v>
      </c>
      <c r="B10" s="11">
        <v>139</v>
      </c>
      <c r="C10" s="11">
        <v>5.3</v>
      </c>
      <c r="D10" s="11">
        <v>482</v>
      </c>
      <c r="E10" s="11">
        <v>367</v>
      </c>
    </row>
    <row r="11" spans="1:5" ht="15">
      <c r="A11" s="13">
        <v>0.03084259259259259</v>
      </c>
      <c r="B11" s="11">
        <v>141</v>
      </c>
      <c r="C11" s="11">
        <v>4.74</v>
      </c>
      <c r="D11" s="11">
        <v>20</v>
      </c>
      <c r="E11" s="11">
        <v>610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John Kynaston</cp:lastModifiedBy>
  <cp:lastPrinted>2015-09-20T13:38:31Z</cp:lastPrinted>
  <dcterms:created xsi:type="dcterms:W3CDTF">2013-06-17T10:05:04Z</dcterms:created>
  <dcterms:modified xsi:type="dcterms:W3CDTF">2015-09-21T06:17:58Z</dcterms:modified>
  <cp:category/>
  <cp:version/>
  <cp:contentType/>
  <cp:contentStatus/>
</cp:coreProperties>
</file>