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<sst xmlns="http://schemas.openxmlformats.org/spreadsheetml/2006/main" count="46" uniqueCount="44">
  <si>
    <t>Part 1</t>
  </si>
  <si>
    <t>Part 2</t>
  </si>
  <si>
    <t>Part 3</t>
  </si>
  <si>
    <t>Part 4</t>
  </si>
  <si>
    <t>Miles</t>
  </si>
  <si>
    <t>Time</t>
  </si>
  <si>
    <t>Distance</t>
  </si>
  <si>
    <t>Total Time</t>
  </si>
  <si>
    <t>Pace</t>
  </si>
  <si>
    <t>Helmsley</t>
  </si>
  <si>
    <t>Kildale</t>
  </si>
  <si>
    <t>Fox &amp; Hounds</t>
  </si>
  <si>
    <t>Robin Hood's Bay</t>
  </si>
  <si>
    <t>To lost point</t>
  </si>
  <si>
    <t>Filey</t>
  </si>
  <si>
    <t>Overall</t>
  </si>
  <si>
    <t>Real time</t>
  </si>
  <si>
    <t>7.07pm</t>
  </si>
  <si>
    <t>8.30pm</t>
  </si>
  <si>
    <t>10.58pm</t>
  </si>
  <si>
    <t>1.07am</t>
  </si>
  <si>
    <t>2.06am</t>
  </si>
  <si>
    <t>3.12am</t>
  </si>
  <si>
    <t>6.11am</t>
  </si>
  <si>
    <t>7.16am</t>
  </si>
  <si>
    <t>10.15am</t>
  </si>
  <si>
    <t>12.36pm</t>
  </si>
  <si>
    <t>3.59pm</t>
  </si>
  <si>
    <t>2.19am</t>
  </si>
  <si>
    <t>7.42pm</t>
  </si>
  <si>
    <t>2.47pm</t>
  </si>
  <si>
    <t>Hardmoors 2009</t>
  </si>
  <si>
    <t>8.27pm</t>
  </si>
  <si>
    <t>Lost (waiting) time</t>
  </si>
  <si>
    <t>Sutton Bank (CP)</t>
  </si>
  <si>
    <t>Osmotherly (CP)</t>
  </si>
  <si>
    <t>Wainstones (CP)</t>
  </si>
  <si>
    <t>Bloworth Crossing (CP)</t>
  </si>
  <si>
    <t>Saltburn (CP)</t>
  </si>
  <si>
    <t>Runswick Bay (CP)</t>
  </si>
  <si>
    <t>Whitby (CP)</t>
  </si>
  <si>
    <t>Ravenscar (CP)</t>
  </si>
  <si>
    <t>Scarborough (CP)</t>
  </si>
  <si>
    <t>(Slapwath)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</si>
</sst>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hh]:mm:ss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hh]:mm"/>
    <numFmt numFmtId="170" formatCode="h:mm:ss"/>
    <numFmt numFmtId="171" formatCode="m:ss"/>
    <numFmt numFmtId="172" formatCode="h:mm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1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5" fillId="0" borderId="0" xfId="0" applyFont="1" applyAlignment="1">
      <alignment/>
    </xf>
    <xf numFmtId="2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1" fontId="5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0" fontId="4" fillId="0" borderId="17" xfId="0" applyNumberFormat="1" applyFont="1" applyBorder="1" applyAlignment="1">
      <alignment horizontal="center" vertical="center"/>
    </xf>
    <xf numFmtId="20" fontId="5" fillId="0" borderId="17" xfId="0" applyNumberFormat="1" applyFont="1" applyBorder="1" applyAlignment="1">
      <alignment horizontal="center" vertical="center" wrapText="1"/>
    </xf>
    <xf numFmtId="169" fontId="5" fillId="0" borderId="17" xfId="0" applyNumberFormat="1" applyFont="1" applyBorder="1" applyAlignment="1">
      <alignment horizontal="center" vertical="center" wrapText="1"/>
    </xf>
    <xf numFmtId="170" fontId="4" fillId="0" borderId="11" xfId="0" applyNumberFormat="1" applyFont="1" applyBorder="1" applyAlignment="1">
      <alignment horizontal="center" vertical="center"/>
    </xf>
    <xf numFmtId="21" fontId="4" fillId="0" borderId="12" xfId="0" applyNumberFormat="1" applyFont="1" applyBorder="1" applyAlignment="1">
      <alignment horizontal="center" vertical="center"/>
    </xf>
    <xf numFmtId="170" fontId="5" fillId="0" borderId="13" xfId="0" applyNumberFormat="1" applyFont="1" applyBorder="1" applyAlignment="1">
      <alignment horizontal="center" vertical="center" wrapText="1"/>
    </xf>
    <xf numFmtId="170" fontId="5" fillId="0" borderId="14" xfId="0" applyNumberFormat="1" applyFont="1" applyBorder="1" applyAlignment="1">
      <alignment horizontal="center" vertical="center" wrapText="1"/>
    </xf>
    <xf numFmtId="171" fontId="5" fillId="0" borderId="15" xfId="0" applyNumberFormat="1" applyFont="1" applyBorder="1" applyAlignment="1">
      <alignment horizontal="center" vertical="center" wrapText="1"/>
    </xf>
    <xf numFmtId="170" fontId="5" fillId="0" borderId="16" xfId="0" applyNumberFormat="1" applyFont="1" applyBorder="1" applyAlignment="1">
      <alignment horizontal="center" vertical="center" wrapText="1"/>
    </xf>
    <xf numFmtId="170" fontId="5" fillId="0" borderId="11" xfId="0" applyNumberFormat="1" applyFont="1" applyBorder="1" applyAlignment="1">
      <alignment horizontal="center" vertical="center" wrapText="1"/>
    </xf>
    <xf numFmtId="170" fontId="5" fillId="0" borderId="12" xfId="0" applyNumberFormat="1" applyFont="1" applyBorder="1" applyAlignment="1">
      <alignment horizontal="center" vertical="center" wrapText="1"/>
    </xf>
    <xf numFmtId="45" fontId="5" fillId="0" borderId="11" xfId="0" applyNumberFormat="1" applyFont="1" applyBorder="1" applyAlignment="1">
      <alignment horizontal="center" vertical="center" wrapText="1"/>
    </xf>
    <xf numFmtId="21" fontId="5" fillId="0" borderId="14" xfId="0" applyNumberFormat="1" applyFont="1" applyBorder="1" applyAlignment="1">
      <alignment horizontal="center" vertical="center" wrapText="1"/>
    </xf>
    <xf numFmtId="21" fontId="5" fillId="0" borderId="16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170" fontId="5" fillId="0" borderId="15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45" fontId="5" fillId="0" borderId="13" xfId="0" applyNumberFormat="1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20" fontId="5" fillId="0" borderId="19" xfId="0" applyNumberFormat="1" applyFont="1" applyBorder="1" applyAlignment="1">
      <alignment horizontal="center" vertical="center" wrapText="1"/>
    </xf>
    <xf numFmtId="20" fontId="5" fillId="0" borderId="20" xfId="0" applyNumberFormat="1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170" fontId="4" fillId="33" borderId="24" xfId="0" applyNumberFormat="1" applyFont="1" applyFill="1" applyBorder="1" applyAlignment="1">
      <alignment horizontal="center" vertical="center"/>
    </xf>
    <xf numFmtId="170" fontId="4" fillId="33" borderId="25" xfId="0" applyNumberFormat="1" applyFont="1" applyFill="1" applyBorder="1" applyAlignment="1">
      <alignment horizontal="center" vertical="center"/>
    </xf>
    <xf numFmtId="21" fontId="4" fillId="33" borderId="26" xfId="0" applyNumberFormat="1" applyFont="1" applyFill="1" applyBorder="1" applyAlignment="1">
      <alignment horizontal="center" vertical="center"/>
    </xf>
    <xf numFmtId="21" fontId="4" fillId="33" borderId="27" xfId="0" applyNumberFormat="1" applyFont="1" applyFill="1" applyBorder="1" applyAlignment="1">
      <alignment horizontal="center" vertical="center"/>
    </xf>
    <xf numFmtId="20" fontId="4" fillId="33" borderId="19" xfId="0" applyNumberFormat="1" applyFont="1" applyFill="1" applyBorder="1" applyAlignment="1">
      <alignment horizontal="center" vertical="center"/>
    </xf>
    <xf numFmtId="20" fontId="4" fillId="33" borderId="20" xfId="0" applyNumberFormat="1" applyFont="1" applyFill="1" applyBorder="1" applyAlignment="1">
      <alignment horizontal="center" vertical="center"/>
    </xf>
    <xf numFmtId="172" fontId="5" fillId="0" borderId="19" xfId="0" applyNumberFormat="1" applyFont="1" applyBorder="1" applyAlignment="1">
      <alignment horizontal="center" vertical="center" wrapText="1"/>
    </xf>
    <xf numFmtId="172" fontId="5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11" sqref="C11"/>
    </sheetView>
  </sheetViews>
  <sheetFormatPr defaultColWidth="9.140625" defaultRowHeight="12.75"/>
  <cols>
    <col min="2" max="2" width="9.140625" style="1" customWidth="1"/>
    <col min="3" max="3" width="9.140625" style="2" customWidth="1"/>
  </cols>
  <sheetData>
    <row r="1" spans="2:3" ht="12.75">
      <c r="B1" s="1" t="s">
        <v>4</v>
      </c>
      <c r="C1" s="2" t="s">
        <v>5</v>
      </c>
    </row>
    <row r="2" spans="1:3" ht="12.75">
      <c r="A2" s="3" t="s">
        <v>0</v>
      </c>
      <c r="B2" s="4">
        <v>39.25</v>
      </c>
      <c r="C2" s="5">
        <v>0.3431443287037037</v>
      </c>
    </row>
    <row r="3" spans="1:3" ht="12.75">
      <c r="A3" s="3" t="s">
        <v>1</v>
      </c>
      <c r="B3" s="4">
        <v>43.46</v>
      </c>
      <c r="C3" s="5">
        <v>0.4774996527777778</v>
      </c>
    </row>
    <row r="4" spans="1:3" ht="12.75">
      <c r="A4" s="3" t="s">
        <v>2</v>
      </c>
      <c r="B4" s="4">
        <v>16.6</v>
      </c>
      <c r="C4" s="5">
        <v>0.275615625</v>
      </c>
    </row>
    <row r="5" spans="1:3" ht="12.75">
      <c r="A5" s="3" t="s">
        <v>3</v>
      </c>
      <c r="B5" s="4">
        <v>9.07</v>
      </c>
      <c r="C5" s="5">
        <v>0.15261828703703703</v>
      </c>
    </row>
    <row r="6" spans="1:3" ht="12.75">
      <c r="A6" s="3"/>
      <c r="B6" s="4">
        <f>SUM(B2:B5)</f>
        <v>108.38</v>
      </c>
      <c r="C6" s="6">
        <f>SUM(C2:C5)</f>
        <v>1.2488778935185183</v>
      </c>
    </row>
    <row r="9" ht="12.75">
      <c r="C9" s="12">
        <v>1.3</v>
      </c>
    </row>
    <row r="10" ht="12.75">
      <c r="C10" s="12">
        <v>1.2488773148148147</v>
      </c>
    </row>
    <row r="11" ht="12.75">
      <c r="C11" s="12">
        <f>SUM(C9-C10)</f>
        <v>0.05112268518518537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28.8515625" style="14" customWidth="1"/>
    <col min="2" max="2" width="9.140625" style="9" customWidth="1"/>
    <col min="3" max="3" width="9.421875" style="9" customWidth="1"/>
    <col min="4" max="4" width="11.140625" style="9" customWidth="1"/>
    <col min="5" max="5" width="12.140625" style="11" customWidth="1"/>
    <col min="6" max="6" width="12.57421875" style="10" customWidth="1"/>
    <col min="7" max="7" width="10.7109375" style="8" customWidth="1"/>
    <col min="8" max="16384" width="9.140625" style="7" customWidth="1"/>
  </cols>
  <sheetData>
    <row r="1" spans="1:7" ht="15.75">
      <c r="A1" s="58" t="s">
        <v>31</v>
      </c>
      <c r="B1" s="56" t="s">
        <v>6</v>
      </c>
      <c r="C1" s="57"/>
      <c r="D1" s="62" t="s">
        <v>16</v>
      </c>
      <c r="E1" s="64" t="s">
        <v>5</v>
      </c>
      <c r="F1" s="66" t="s">
        <v>7</v>
      </c>
      <c r="G1" s="68" t="s">
        <v>8</v>
      </c>
    </row>
    <row r="2" spans="1:7" ht="16.5" thickBot="1">
      <c r="A2" s="59"/>
      <c r="B2" s="43" t="s">
        <v>4</v>
      </c>
      <c r="C2" s="44" t="s">
        <v>15</v>
      </c>
      <c r="D2" s="63"/>
      <c r="E2" s="65"/>
      <c r="F2" s="67"/>
      <c r="G2" s="69"/>
    </row>
    <row r="3" spans="1:7" s="13" customFormat="1" ht="26.25" customHeight="1" thickBot="1">
      <c r="A3" s="45" t="s">
        <v>9</v>
      </c>
      <c r="B3" s="15"/>
      <c r="C3" s="16"/>
      <c r="D3" s="51" t="s">
        <v>17</v>
      </c>
      <c r="E3" s="26"/>
      <c r="F3" s="27"/>
      <c r="G3" s="23"/>
    </row>
    <row r="4" spans="1:7" s="13" customFormat="1" ht="15.75" customHeight="1">
      <c r="A4" s="60" t="s">
        <v>34</v>
      </c>
      <c r="B4" s="17">
        <v>7.71</v>
      </c>
      <c r="C4" s="18">
        <v>7.71</v>
      </c>
      <c r="D4" s="52" t="s">
        <v>18</v>
      </c>
      <c r="E4" s="28">
        <v>0.05790532407407408</v>
      </c>
      <c r="F4" s="29">
        <v>0.05790532407407408</v>
      </c>
      <c r="G4" s="54">
        <v>0.45069444444444445</v>
      </c>
    </row>
    <row r="5" spans="1:7" s="13" customFormat="1" ht="15.75" thickBot="1">
      <c r="A5" s="61"/>
      <c r="B5" s="19">
        <v>0.01</v>
      </c>
      <c r="C5" s="20">
        <f>SUM(C4+B5)</f>
        <v>7.72</v>
      </c>
      <c r="D5" s="53"/>
      <c r="E5" s="30">
        <v>0.0011090277777777778</v>
      </c>
      <c r="F5" s="31">
        <v>0.05901435185185185</v>
      </c>
      <c r="G5" s="55"/>
    </row>
    <row r="6" spans="1:7" s="13" customFormat="1" ht="15.75" customHeight="1">
      <c r="A6" s="60" t="s">
        <v>35</v>
      </c>
      <c r="B6" s="17">
        <v>13.17</v>
      </c>
      <c r="C6" s="18">
        <f aca="true" t="shared" si="0" ref="C6:C28">SUM(C5+B6)</f>
        <v>20.89</v>
      </c>
      <c r="D6" s="52" t="s">
        <v>19</v>
      </c>
      <c r="E6" s="28">
        <v>0.10205208333333333</v>
      </c>
      <c r="F6" s="29">
        <v>0.16106643518518518</v>
      </c>
      <c r="G6" s="54">
        <v>0.46527777777777773</v>
      </c>
    </row>
    <row r="7" spans="1:7" s="13" customFormat="1" ht="15.75" thickBot="1">
      <c r="A7" s="61"/>
      <c r="B7" s="19">
        <v>0.02</v>
      </c>
      <c r="C7" s="20">
        <f t="shared" si="0"/>
        <v>20.91</v>
      </c>
      <c r="D7" s="53"/>
      <c r="E7" s="30">
        <v>0.0018107638888888889</v>
      </c>
      <c r="F7" s="31">
        <v>0.16287719907407408</v>
      </c>
      <c r="G7" s="55"/>
    </row>
    <row r="8" spans="1:12" s="13" customFormat="1" ht="35.25" customHeight="1" thickBot="1">
      <c r="A8" s="46" t="s">
        <v>36</v>
      </c>
      <c r="B8" s="21">
        <v>8.05</v>
      </c>
      <c r="C8" s="22">
        <f t="shared" si="0"/>
        <v>28.96</v>
      </c>
      <c r="D8" s="51" t="s">
        <v>20</v>
      </c>
      <c r="E8" s="32">
        <v>0.08775810185185184</v>
      </c>
      <c r="F8" s="33">
        <v>0.25063530092592595</v>
      </c>
      <c r="G8" s="24">
        <v>0.6541666666666667</v>
      </c>
      <c r="L8" s="41"/>
    </row>
    <row r="9" spans="1:7" s="13" customFormat="1" ht="34.5" customHeight="1" thickBot="1">
      <c r="A9" s="46" t="s">
        <v>37</v>
      </c>
      <c r="B9" s="21">
        <v>4.32</v>
      </c>
      <c r="C9" s="22">
        <f t="shared" si="0"/>
        <v>33.28</v>
      </c>
      <c r="D9" s="51" t="s">
        <v>21</v>
      </c>
      <c r="E9" s="34">
        <v>0.0412480324074074</v>
      </c>
      <c r="F9" s="33">
        <v>0.29188333333333333</v>
      </c>
      <c r="G9" s="24">
        <v>0.5729166666666666</v>
      </c>
    </row>
    <row r="10" spans="1:7" s="13" customFormat="1" ht="15.75" customHeight="1">
      <c r="A10" s="60" t="s">
        <v>10</v>
      </c>
      <c r="B10" s="17">
        <v>5.96</v>
      </c>
      <c r="C10" s="18">
        <f t="shared" si="0"/>
        <v>39.24</v>
      </c>
      <c r="D10" s="52" t="s">
        <v>22</v>
      </c>
      <c r="E10" s="28">
        <v>0.04571608796296297</v>
      </c>
      <c r="F10" s="29">
        <v>0.3375994212962963</v>
      </c>
      <c r="G10" s="54">
        <v>0.4604166666666667</v>
      </c>
    </row>
    <row r="11" spans="1:7" s="13" customFormat="1" ht="15.75" thickBot="1">
      <c r="A11" s="61"/>
      <c r="B11" s="19">
        <v>0.02</v>
      </c>
      <c r="C11" s="20">
        <f t="shared" si="0"/>
        <v>39.260000000000005</v>
      </c>
      <c r="D11" s="53"/>
      <c r="E11" s="30">
        <v>0.0071643518518518514</v>
      </c>
      <c r="F11" s="31">
        <v>0.34475694444444444</v>
      </c>
      <c r="G11" s="55"/>
    </row>
    <row r="12" spans="1:7" s="13" customFormat="1" ht="15.75" customHeight="1">
      <c r="A12" s="47" t="s">
        <v>11</v>
      </c>
      <c r="B12" s="17">
        <v>10.8</v>
      </c>
      <c r="C12" s="18">
        <f t="shared" si="0"/>
        <v>50.06</v>
      </c>
      <c r="D12" s="52" t="s">
        <v>23</v>
      </c>
      <c r="E12" s="28">
        <v>0.11693287037037037</v>
      </c>
      <c r="F12" s="35">
        <f>SUM(F11+E12)</f>
        <v>0.4616898148148148</v>
      </c>
      <c r="G12" s="70">
        <v>0.65</v>
      </c>
    </row>
    <row r="13" spans="1:7" s="13" customFormat="1" ht="15.75" customHeight="1" thickBot="1">
      <c r="A13" s="48" t="s">
        <v>43</v>
      </c>
      <c r="B13" s="19">
        <v>0</v>
      </c>
      <c r="C13" s="20">
        <f t="shared" si="0"/>
        <v>50.06</v>
      </c>
      <c r="D13" s="53"/>
      <c r="E13" s="30">
        <v>0.002006365740740741</v>
      </c>
      <c r="F13" s="36">
        <f aca="true" t="shared" si="1" ref="F13:F25">SUM(F12+E13)</f>
        <v>0.46369618055555556</v>
      </c>
      <c r="G13" s="71"/>
    </row>
    <row r="14" spans="1:7" s="13" customFormat="1" ht="15.75" customHeight="1">
      <c r="A14" s="60" t="s">
        <v>38</v>
      </c>
      <c r="B14" s="17">
        <v>4.83</v>
      </c>
      <c r="C14" s="18">
        <f t="shared" si="0"/>
        <v>54.89</v>
      </c>
      <c r="D14" s="52" t="s">
        <v>24</v>
      </c>
      <c r="E14" s="28">
        <v>0.04396550925925926</v>
      </c>
      <c r="F14" s="35">
        <f t="shared" si="1"/>
        <v>0.5076616898148149</v>
      </c>
      <c r="G14" s="54">
        <v>0.5465277777777778</v>
      </c>
    </row>
    <row r="15" spans="1:7" s="13" customFormat="1" ht="15.75" thickBot="1">
      <c r="A15" s="61"/>
      <c r="B15" s="19">
        <v>0.04</v>
      </c>
      <c r="C15" s="20">
        <f t="shared" si="0"/>
        <v>54.93</v>
      </c>
      <c r="D15" s="53"/>
      <c r="E15" s="30">
        <v>0.0058423611111111115</v>
      </c>
      <c r="F15" s="36">
        <f t="shared" si="1"/>
        <v>0.513504050925926</v>
      </c>
      <c r="G15" s="55"/>
    </row>
    <row r="16" spans="1:7" s="13" customFormat="1" ht="15.75" customHeight="1">
      <c r="A16" s="60" t="s">
        <v>39</v>
      </c>
      <c r="B16" s="17">
        <v>11.94</v>
      </c>
      <c r="C16" s="18">
        <f t="shared" si="0"/>
        <v>66.87</v>
      </c>
      <c r="D16" s="52" t="s">
        <v>25</v>
      </c>
      <c r="E16" s="28">
        <v>0.11880173611111111</v>
      </c>
      <c r="F16" s="35">
        <f t="shared" si="1"/>
        <v>0.6323057870370371</v>
      </c>
      <c r="G16" s="54">
        <v>0.5972222222222222</v>
      </c>
    </row>
    <row r="17" spans="1:7" s="13" customFormat="1" ht="15.75" thickBot="1">
      <c r="A17" s="61"/>
      <c r="B17" s="19">
        <v>0.02</v>
      </c>
      <c r="C17" s="20">
        <f t="shared" si="0"/>
        <v>66.89</v>
      </c>
      <c r="D17" s="53"/>
      <c r="E17" s="30">
        <v>0.007792592592592593</v>
      </c>
      <c r="F17" s="36">
        <f t="shared" si="1"/>
        <v>0.6400983796296297</v>
      </c>
      <c r="G17" s="55"/>
    </row>
    <row r="18" spans="1:7" s="13" customFormat="1" ht="15.75" customHeight="1">
      <c r="A18" s="60" t="s">
        <v>40</v>
      </c>
      <c r="B18" s="17">
        <v>9.02</v>
      </c>
      <c r="C18" s="18">
        <f t="shared" si="0"/>
        <v>75.91</v>
      </c>
      <c r="D18" s="52" t="s">
        <v>26</v>
      </c>
      <c r="E18" s="28">
        <v>0.09039351851851851</v>
      </c>
      <c r="F18" s="35">
        <f t="shared" si="1"/>
        <v>0.7304918981481482</v>
      </c>
      <c r="G18" s="54">
        <v>0.6013888888888889</v>
      </c>
    </row>
    <row r="19" spans="1:7" s="13" customFormat="1" ht="15.75" thickBot="1">
      <c r="A19" s="61"/>
      <c r="B19" s="19">
        <v>0.03</v>
      </c>
      <c r="C19" s="20">
        <f t="shared" si="0"/>
        <v>75.94</v>
      </c>
      <c r="D19" s="53"/>
      <c r="E19" s="30">
        <v>0.007002314814814815</v>
      </c>
      <c r="F19" s="36">
        <f t="shared" si="1"/>
        <v>0.737494212962963</v>
      </c>
      <c r="G19" s="55"/>
    </row>
    <row r="20" spans="1:7" s="13" customFormat="1" ht="15.75" customHeight="1">
      <c r="A20" s="60" t="s">
        <v>12</v>
      </c>
      <c r="B20" s="17">
        <v>6.76</v>
      </c>
      <c r="C20" s="18">
        <f t="shared" si="0"/>
        <v>82.7</v>
      </c>
      <c r="D20" s="52" t="s">
        <v>30</v>
      </c>
      <c r="E20" s="28">
        <v>0.08314525462962963</v>
      </c>
      <c r="F20" s="35">
        <f>SUM(F19+E20)</f>
        <v>0.8206394675925927</v>
      </c>
      <c r="G20" s="54">
        <v>0.7381944444444444</v>
      </c>
    </row>
    <row r="21" spans="1:7" s="13" customFormat="1" ht="15.75" thickBot="1">
      <c r="A21" s="61"/>
      <c r="B21" s="19">
        <v>0.02</v>
      </c>
      <c r="C21" s="20">
        <f t="shared" si="0"/>
        <v>82.72</v>
      </c>
      <c r="D21" s="53"/>
      <c r="E21" s="30">
        <v>0.0049761574074074074</v>
      </c>
      <c r="F21" s="36">
        <f t="shared" si="1"/>
        <v>0.8256156250000001</v>
      </c>
      <c r="G21" s="55"/>
    </row>
    <row r="22" spans="1:7" s="13" customFormat="1" ht="15.75" customHeight="1">
      <c r="A22" s="60" t="s">
        <v>41</v>
      </c>
      <c r="B22" s="17">
        <v>3.51</v>
      </c>
      <c r="C22" s="18">
        <f t="shared" si="0"/>
        <v>86.23</v>
      </c>
      <c r="D22" s="52" t="s">
        <v>27</v>
      </c>
      <c r="E22" s="28">
        <v>0.04538877314814815</v>
      </c>
      <c r="F22" s="35">
        <f t="shared" si="1"/>
        <v>0.8710043981481482</v>
      </c>
      <c r="G22" s="54">
        <v>0.7763888888888889</v>
      </c>
    </row>
    <row r="23" spans="1:7" s="13" customFormat="1" ht="15.75" thickBot="1">
      <c r="A23" s="61"/>
      <c r="B23" s="19">
        <v>0.06</v>
      </c>
      <c r="C23" s="20">
        <f t="shared" si="0"/>
        <v>86.29</v>
      </c>
      <c r="D23" s="53"/>
      <c r="E23" s="30">
        <v>0.00621863425925926</v>
      </c>
      <c r="F23" s="36">
        <f t="shared" si="1"/>
        <v>0.8772230324074075</v>
      </c>
      <c r="G23" s="55"/>
    </row>
    <row r="24" spans="1:7" s="13" customFormat="1" ht="15.75" customHeight="1">
      <c r="A24" s="60" t="s">
        <v>42</v>
      </c>
      <c r="B24" s="17">
        <v>10.72</v>
      </c>
      <c r="C24" s="18">
        <f t="shared" si="0"/>
        <v>97.01</v>
      </c>
      <c r="D24" s="52" t="s">
        <v>29</v>
      </c>
      <c r="E24" s="28">
        <v>0.1633564814814815</v>
      </c>
      <c r="F24" s="37">
        <f t="shared" si="1"/>
        <v>1.040579513888889</v>
      </c>
      <c r="G24" s="54">
        <v>0.9145833333333333</v>
      </c>
    </row>
    <row r="25" spans="1:7" s="13" customFormat="1" ht="15.75" thickBot="1">
      <c r="A25" s="61"/>
      <c r="B25" s="19">
        <v>0.04</v>
      </c>
      <c r="C25" s="20">
        <f t="shared" si="0"/>
        <v>97.05000000000001</v>
      </c>
      <c r="D25" s="53"/>
      <c r="E25" s="30">
        <v>0.008599537037037036</v>
      </c>
      <c r="F25" s="38">
        <f t="shared" si="1"/>
        <v>1.049179050925926</v>
      </c>
      <c r="G25" s="55"/>
    </row>
    <row r="26" spans="1:7" s="13" customFormat="1" ht="15.75">
      <c r="A26" s="49" t="s">
        <v>13</v>
      </c>
      <c r="B26" s="17">
        <v>1.75</v>
      </c>
      <c r="C26" s="18">
        <f t="shared" si="0"/>
        <v>98.80000000000001</v>
      </c>
      <c r="D26" s="52" t="s">
        <v>32</v>
      </c>
      <c r="E26" s="42">
        <v>0.024305555555555556</v>
      </c>
      <c r="F26" s="37">
        <f>SUM(F25+E26)</f>
        <v>1.0734846064814816</v>
      </c>
      <c r="G26" s="54">
        <v>0.8333333333333334</v>
      </c>
    </row>
    <row r="27" spans="1:7" s="13" customFormat="1" ht="15.75" thickBot="1">
      <c r="A27" s="50" t="s">
        <v>33</v>
      </c>
      <c r="B27" s="19">
        <v>0.45</v>
      </c>
      <c r="C27" s="20">
        <f t="shared" si="0"/>
        <v>99.25000000000001</v>
      </c>
      <c r="D27" s="53"/>
      <c r="E27" s="39">
        <v>0.07390046296296296</v>
      </c>
      <c r="F27" s="38">
        <f>SUM(F26+E27)</f>
        <v>1.1473850694444445</v>
      </c>
      <c r="G27" s="55"/>
    </row>
    <row r="28" spans="1:7" s="13" customFormat="1" ht="31.5" customHeight="1" thickBot="1">
      <c r="A28" s="46" t="s">
        <v>14</v>
      </c>
      <c r="B28" s="21">
        <v>9.07</v>
      </c>
      <c r="C28" s="22">
        <f t="shared" si="0"/>
        <v>108.32000000000002</v>
      </c>
      <c r="D28" s="51" t="s">
        <v>28</v>
      </c>
      <c r="E28" s="32">
        <v>0.15261828703703703</v>
      </c>
      <c r="F28" s="40">
        <f>SUM(F27+E28)</f>
        <v>1.3000033564814815</v>
      </c>
      <c r="G28" s="25">
        <v>1.0097222222222222</v>
      </c>
    </row>
  </sheetData>
  <sheetProtection/>
  <mergeCells count="37">
    <mergeCell ref="A16:A17"/>
    <mergeCell ref="G26:G27"/>
    <mergeCell ref="G18:G19"/>
    <mergeCell ref="G20:G21"/>
    <mergeCell ref="G22:G23"/>
    <mergeCell ref="G24:G25"/>
    <mergeCell ref="A18:A19"/>
    <mergeCell ref="A20:A21"/>
    <mergeCell ref="A22:A23"/>
    <mergeCell ref="A24:A25"/>
    <mergeCell ref="D1:D2"/>
    <mergeCell ref="E1:E2"/>
    <mergeCell ref="F1:F2"/>
    <mergeCell ref="G1:G2"/>
    <mergeCell ref="A10:A11"/>
    <mergeCell ref="A14:A15"/>
    <mergeCell ref="G10:G11"/>
    <mergeCell ref="G12:G13"/>
    <mergeCell ref="G14:G15"/>
    <mergeCell ref="G16:G17"/>
    <mergeCell ref="B1:C1"/>
    <mergeCell ref="A1:A2"/>
    <mergeCell ref="G4:G5"/>
    <mergeCell ref="G6:G7"/>
    <mergeCell ref="A4:A5"/>
    <mergeCell ref="A6:A7"/>
    <mergeCell ref="D4:D5"/>
    <mergeCell ref="D6:D7"/>
    <mergeCell ref="D26:D27"/>
    <mergeCell ref="D18:D19"/>
    <mergeCell ref="D20:D21"/>
    <mergeCell ref="D22:D23"/>
    <mergeCell ref="D24:D25"/>
    <mergeCell ref="D10:D11"/>
    <mergeCell ref="D12:D13"/>
    <mergeCell ref="D14:D15"/>
    <mergeCell ref="D16:D17"/>
  </mergeCells>
  <printOptions/>
  <pageMargins left="0.35" right="0.23" top="0.43" bottom="1" header="0.26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GCCPRE12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GCC</dc:creator>
  <cp:keywords/>
  <dc:description/>
  <cp:lastModifiedBy> </cp:lastModifiedBy>
  <cp:lastPrinted>2009-10-01T10:23:57Z</cp:lastPrinted>
  <dcterms:created xsi:type="dcterms:W3CDTF">2009-09-30T08:06:26Z</dcterms:created>
  <dcterms:modified xsi:type="dcterms:W3CDTF">2010-06-27T07:12:18Z</dcterms:modified>
  <cp:category/>
  <cp:version/>
  <cp:contentType/>
  <cp:contentStatus/>
</cp:coreProperties>
</file>